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0" windowWidth="6345" windowHeight="6480" activeTab="0"/>
  </bookViews>
  <sheets>
    <sheet name="Results" sheetId="1" r:id="rId1"/>
    <sheet name="Club Trophy" sheetId="2" r:id="rId2"/>
  </sheets>
  <definedNames>
    <definedName name="_xlnm.Print_Area" localSheetId="0">'Results'!$A$1:$T$53</definedName>
  </definedNames>
  <calcPr fullCalcOnLoad="1"/>
</workbook>
</file>

<file path=xl/sharedStrings.xml><?xml version="1.0" encoding="utf-8"?>
<sst xmlns="http://schemas.openxmlformats.org/spreadsheetml/2006/main" count="302" uniqueCount="101">
  <si>
    <t>Athletics Waverley - 1999 Winter Season Results</t>
  </si>
  <si>
    <t>Brimbank CC Relays</t>
  </si>
  <si>
    <t>Ballarat Road 10K</t>
  </si>
  <si>
    <t>Bundoora CC 12K/8K</t>
  </si>
  <si>
    <t>A. Park Road 15K</t>
  </si>
  <si>
    <t>Sandown Road Relays</t>
  </si>
  <si>
    <t>Bendigo Coliban Road Relay</t>
  </si>
  <si>
    <t>Brimbank CC 16K</t>
  </si>
  <si>
    <t>Burnley    1/2 Mara</t>
  </si>
  <si>
    <t>No. Races out of 9</t>
  </si>
  <si>
    <t>Bundoora CC    12K/8K</t>
  </si>
  <si>
    <t>A. Park Road 15K/10K</t>
  </si>
  <si>
    <t>Bendigo Coliban Relay</t>
  </si>
  <si>
    <t>Brimbank CC 16K/4K</t>
  </si>
  <si>
    <t>Total</t>
  </si>
  <si>
    <t>1.5.99</t>
  </si>
  <si>
    <t>15.5.99</t>
  </si>
  <si>
    <t>29.5.99</t>
  </si>
  <si>
    <t>27.6.99</t>
  </si>
  <si>
    <t>17.7.99</t>
  </si>
  <si>
    <t>31.7.99</t>
  </si>
  <si>
    <t>14.8.99</t>
  </si>
  <si>
    <t>28.8.99</t>
  </si>
  <si>
    <t>12.9.99</t>
  </si>
  <si>
    <t>Time</t>
  </si>
  <si>
    <t>Place</t>
  </si>
  <si>
    <t>Distance</t>
  </si>
  <si>
    <t>Men</t>
  </si>
  <si>
    <t>James Atkinson</t>
  </si>
  <si>
    <t>Mal Grimmett</t>
  </si>
  <si>
    <t>Ian Franzke</t>
  </si>
  <si>
    <t>Andrew Stolz</t>
  </si>
  <si>
    <t>Christopher Knott</t>
  </si>
  <si>
    <t>John Nolan</t>
  </si>
  <si>
    <t>Andrew Moore</t>
  </si>
  <si>
    <t>George Morgan</t>
  </si>
  <si>
    <t>Tony Corell</t>
  </si>
  <si>
    <t>Kevin McCarthy</t>
  </si>
  <si>
    <t>Robbie Scholes</t>
  </si>
  <si>
    <t>Shaun Calamatta</t>
  </si>
  <si>
    <t>U18 13</t>
  </si>
  <si>
    <t>Andrew Charlesworth</t>
  </si>
  <si>
    <t>Nigel Aylott</t>
  </si>
  <si>
    <t>No. Waverley Runners</t>
  </si>
  <si>
    <t>Total Field</t>
  </si>
  <si>
    <t>Bundoora CC 6K</t>
  </si>
  <si>
    <t>Ballarat CC                          6K</t>
  </si>
  <si>
    <t>Brimbank CC 4K</t>
  </si>
  <si>
    <t>Women</t>
  </si>
  <si>
    <t>Alison Correll</t>
  </si>
  <si>
    <t>U20 2</t>
  </si>
  <si>
    <t>Zsanelle McGrath</t>
  </si>
  <si>
    <t>Caitlin Harrison</t>
  </si>
  <si>
    <t>F. Bend Road 15K/10K</t>
  </si>
  <si>
    <t>Ballarat CC                          8K/6K</t>
  </si>
  <si>
    <t>David Ward    1/2 Mara</t>
  </si>
  <si>
    <t>Overall 1999</t>
  </si>
  <si>
    <t>Lowest</t>
  </si>
  <si>
    <t>TEAM RESULTS</t>
  </si>
  <si>
    <t>Points</t>
  </si>
  <si>
    <t>Division 2</t>
  </si>
  <si>
    <t>Division 4</t>
  </si>
  <si>
    <t>U20</t>
  </si>
  <si>
    <t>Best 8 of 9</t>
  </si>
  <si>
    <t/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</si>
  <si>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</si>
  <si>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</si>
  <si>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</si>
  <si>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</si>
  <si>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</si>
  <si>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</si>
  <si>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</si>
  <si>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</si>
  <si>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>The Coliban relay is allocated the average of your best 3 other races.</t>
  </si>
  <si>
    <t>You are allowed to drop your worst race, ie. the best 8 out of 9 count towards this prestigious award.</t>
  </si>
  <si>
    <t>Clyde Riddoch</t>
  </si>
  <si>
    <t>U20 1</t>
  </si>
  <si>
    <t>U18 10</t>
  </si>
  <si>
    <t>Kate McGregor</t>
  </si>
  <si>
    <t>U14 6</t>
  </si>
  <si>
    <t>Flemington Road 10K</t>
  </si>
  <si>
    <t>Athletics Waverley - 1999 Cross Country Points</t>
  </si>
  <si>
    <t>U18 21</t>
  </si>
  <si>
    <t>U18 16</t>
  </si>
  <si>
    <t>U14 4</t>
  </si>
  <si>
    <t>Mike Harvey</t>
  </si>
  <si>
    <t>Darren McGee</t>
  </si>
  <si>
    <t>John Nolan (2)</t>
  </si>
  <si>
    <t>Ballarat CC                          8K/6</t>
  </si>
  <si>
    <t>8.3K</t>
  </si>
  <si>
    <t>7.9K</t>
  </si>
  <si>
    <t>7.2K</t>
  </si>
  <si>
    <t>5.2K</t>
  </si>
  <si>
    <t>6.6K</t>
  </si>
  <si>
    <t>5.3K</t>
  </si>
  <si>
    <t>9.3K</t>
  </si>
  <si>
    <t>U14  4</t>
  </si>
  <si>
    <t>U20  1</t>
  </si>
  <si>
    <t>U18  8</t>
  </si>
  <si>
    <t>U14  5</t>
  </si>
  <si>
    <t>The Atkinson Club Trophy Formula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</si>
</sst>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u val="single"/>
      <sz val="36"/>
      <name val="Arial"/>
      <family val="2"/>
    </font>
    <font>
      <b/>
      <u val="single"/>
      <sz val="2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right" wrapText="1"/>
    </xf>
    <xf numFmtId="2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14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Continuous"/>
    </xf>
    <xf numFmtId="2" fontId="11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6" fillId="0" borderId="21" xfId="0" applyFont="1" applyBorder="1" applyAlignment="1">
      <alignment/>
    </xf>
    <xf numFmtId="0" fontId="13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73" fontId="0" fillId="0" borderId="14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14" xfId="0" applyNumberFormat="1" applyBorder="1" applyAlignment="1">
      <alignment horizontal="right" wrapText="1"/>
    </xf>
    <xf numFmtId="2" fontId="11" fillId="0" borderId="14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 horizontal="right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7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7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74" fontId="0" fillId="0" borderId="32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30" xfId="0" applyFon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7" sqref="A7:R24"/>
    </sheetView>
  </sheetViews>
  <sheetFormatPr defaultColWidth="9.140625" defaultRowHeight="12.75"/>
  <cols>
    <col min="1" max="1" width="20.00390625" style="0" customWidth="1"/>
    <col min="2" max="2" width="9.8515625" style="5" customWidth="1"/>
    <col min="3" max="3" width="9.8515625" style="4" customWidth="1"/>
    <col min="4" max="4" width="10.7109375" style="5" customWidth="1"/>
    <col min="5" max="5" width="9.140625" style="50" customWidth="1"/>
    <col min="6" max="6" width="10.421875" style="8" customWidth="1"/>
    <col min="7" max="7" width="9.140625" style="50" customWidth="1"/>
    <col min="8" max="8" width="9.8515625" style="8" customWidth="1"/>
    <col min="9" max="9" width="9.140625" style="50" customWidth="1"/>
    <col min="10" max="11" width="10.140625" style="50" customWidth="1"/>
    <col min="12" max="12" width="9.8515625" style="8" customWidth="1"/>
    <col min="13" max="13" width="9.140625" style="50" customWidth="1"/>
    <col min="14" max="14" width="9.28125" style="8" customWidth="1"/>
    <col min="15" max="15" width="9.140625" style="50" customWidth="1"/>
    <col min="16" max="16" width="10.28125" style="8" customWidth="1"/>
    <col min="17" max="17" width="9.140625" style="50" customWidth="1"/>
    <col min="18" max="18" width="9.140625" style="8" customWidth="1"/>
    <col min="19" max="19" width="9.140625" style="50" customWidth="1"/>
    <col min="20" max="20" width="12.57421875" style="11" customWidth="1"/>
    <col min="21" max="21" width="9.8515625" style="0" customWidth="1"/>
    <col min="23" max="23" width="10.28125" style="0" customWidth="1"/>
    <col min="25" max="25" width="9.57421875" style="0" customWidth="1"/>
    <col min="26" max="26" width="10.28125" style="0" customWidth="1"/>
    <col min="27" max="27" width="10.00390625" style="0" customWidth="1"/>
    <col min="30" max="30" width="11.28125" style="0" customWidth="1"/>
  </cols>
  <sheetData>
    <row r="1" ht="45">
      <c r="A1" s="68" t="s">
        <v>0</v>
      </c>
    </row>
    <row r="2" ht="21" customHeight="1"/>
    <row r="3" spans="1:32" s="2" customFormat="1" ht="39.75" customHeight="1">
      <c r="A3" s="41"/>
      <c r="B3" s="43" t="s">
        <v>1</v>
      </c>
      <c r="C3" s="44"/>
      <c r="D3" s="43" t="s">
        <v>80</v>
      </c>
      <c r="E3" s="44"/>
      <c r="F3" s="43" t="s">
        <v>3</v>
      </c>
      <c r="G3" s="44"/>
      <c r="H3" s="43" t="s">
        <v>4</v>
      </c>
      <c r="I3" s="78"/>
      <c r="J3" s="43" t="s">
        <v>5</v>
      </c>
      <c r="K3" s="78"/>
      <c r="L3" s="67" t="s">
        <v>6</v>
      </c>
      <c r="M3" s="78"/>
      <c r="N3" s="43" t="s">
        <v>88</v>
      </c>
      <c r="O3" s="44"/>
      <c r="P3" s="43" t="s">
        <v>7</v>
      </c>
      <c r="Q3" s="78"/>
      <c r="R3" s="45" t="s">
        <v>8</v>
      </c>
      <c r="S3" s="44"/>
      <c r="T3" s="55" t="s">
        <v>9</v>
      </c>
      <c r="U3"/>
      <c r="V3"/>
      <c r="W3"/>
      <c r="X3"/>
      <c r="Y3"/>
      <c r="Z3"/>
      <c r="AA3"/>
      <c r="AB3"/>
      <c r="AC3"/>
      <c r="AD3"/>
      <c r="AF3"/>
    </row>
    <row r="4" spans="1:32" s="4" customFormat="1" ht="12.75">
      <c r="A4" s="17"/>
      <c r="B4" s="8" t="s">
        <v>15</v>
      </c>
      <c r="C4" s="9"/>
      <c r="D4" s="8" t="s">
        <v>16</v>
      </c>
      <c r="E4" s="9"/>
      <c r="F4" s="8" t="s">
        <v>17</v>
      </c>
      <c r="G4" s="9"/>
      <c r="H4" s="8" t="s">
        <v>18</v>
      </c>
      <c r="I4" s="9"/>
      <c r="J4" s="8" t="s">
        <v>19</v>
      </c>
      <c r="K4" s="9"/>
      <c r="L4" s="8" t="s">
        <v>20</v>
      </c>
      <c r="M4" s="9"/>
      <c r="N4" s="8" t="s">
        <v>21</v>
      </c>
      <c r="O4" s="9"/>
      <c r="P4" s="8" t="s">
        <v>22</v>
      </c>
      <c r="Q4" s="9"/>
      <c r="R4" s="8" t="s">
        <v>23</v>
      </c>
      <c r="S4" s="9"/>
      <c r="T4" s="56"/>
      <c r="U4"/>
      <c r="V4"/>
      <c r="W4"/>
      <c r="X4"/>
      <c r="Y4"/>
      <c r="Z4"/>
      <c r="AA4"/>
      <c r="AB4"/>
      <c r="AC4"/>
      <c r="AD4"/>
      <c r="AF4"/>
    </row>
    <row r="5" spans="1:32" s="4" customFormat="1" ht="12.75">
      <c r="A5" s="31"/>
      <c r="B5" s="28" t="s">
        <v>24</v>
      </c>
      <c r="C5" s="32" t="s">
        <v>25</v>
      </c>
      <c r="D5" s="28" t="s">
        <v>24</v>
      </c>
      <c r="E5" s="32" t="s">
        <v>25</v>
      </c>
      <c r="F5" s="28" t="s">
        <v>24</v>
      </c>
      <c r="G5" s="32" t="s">
        <v>25</v>
      </c>
      <c r="H5" s="28" t="s">
        <v>24</v>
      </c>
      <c r="I5" s="32" t="s">
        <v>25</v>
      </c>
      <c r="J5" s="28" t="s">
        <v>24</v>
      </c>
      <c r="K5" s="32" t="s">
        <v>25</v>
      </c>
      <c r="L5" s="28" t="s">
        <v>24</v>
      </c>
      <c r="M5" s="32" t="s">
        <v>26</v>
      </c>
      <c r="N5" s="28" t="s">
        <v>24</v>
      </c>
      <c r="O5" s="32" t="s">
        <v>25</v>
      </c>
      <c r="P5" s="28" t="s">
        <v>24</v>
      </c>
      <c r="Q5" s="32" t="s">
        <v>25</v>
      </c>
      <c r="R5" s="28" t="s">
        <v>24</v>
      </c>
      <c r="S5" s="32" t="s">
        <v>25</v>
      </c>
      <c r="T5" s="57"/>
      <c r="U5"/>
      <c r="V5"/>
      <c r="W5"/>
      <c r="X5"/>
      <c r="Y5"/>
      <c r="Z5"/>
      <c r="AA5"/>
      <c r="AB5"/>
      <c r="AC5"/>
      <c r="AD5"/>
      <c r="AF5"/>
    </row>
    <row r="6" spans="1:20" ht="12.75">
      <c r="A6" s="18" t="s">
        <v>27</v>
      </c>
      <c r="B6" s="28"/>
      <c r="C6" s="32"/>
      <c r="D6" s="28"/>
      <c r="E6" s="32"/>
      <c r="F6" s="28"/>
      <c r="G6" s="32"/>
      <c r="H6" s="28"/>
      <c r="I6" s="32"/>
      <c r="J6" s="28"/>
      <c r="K6" s="32"/>
      <c r="L6" s="28"/>
      <c r="M6" s="32"/>
      <c r="N6" s="28"/>
      <c r="O6" s="32"/>
      <c r="P6" s="28"/>
      <c r="Q6" s="32"/>
      <c r="R6" s="79"/>
      <c r="S6" s="80"/>
      <c r="T6" s="57"/>
    </row>
    <row r="7" spans="1:20" ht="12.75">
      <c r="A7" s="87" t="s">
        <v>28</v>
      </c>
      <c r="B7" s="88">
        <v>19.38</v>
      </c>
      <c r="C7" s="89">
        <v>26</v>
      </c>
      <c r="D7" s="88">
        <v>31.26</v>
      </c>
      <c r="E7" s="89">
        <v>31</v>
      </c>
      <c r="F7" s="88">
        <v>42.01</v>
      </c>
      <c r="G7" s="89">
        <v>48</v>
      </c>
      <c r="H7" s="88"/>
      <c r="I7" s="89"/>
      <c r="J7" s="88">
        <v>23.13</v>
      </c>
      <c r="K7" s="89">
        <v>260</v>
      </c>
      <c r="L7" s="88"/>
      <c r="M7" s="90"/>
      <c r="N7" s="88"/>
      <c r="O7" s="89"/>
      <c r="P7" s="88"/>
      <c r="Q7" s="89"/>
      <c r="R7" s="88"/>
      <c r="S7" s="89"/>
      <c r="T7" s="71">
        <f aca="true" t="shared" si="0" ref="T7:T15">COUNT(B7:S7)/2</f>
        <v>4</v>
      </c>
    </row>
    <row r="8" spans="1:20" ht="12.75">
      <c r="A8" s="91" t="s">
        <v>29</v>
      </c>
      <c r="B8" s="92">
        <v>21.04</v>
      </c>
      <c r="C8" s="93">
        <v>73</v>
      </c>
      <c r="D8" s="92">
        <v>33.56</v>
      </c>
      <c r="E8" s="93">
        <v>91</v>
      </c>
      <c r="F8" s="92">
        <v>43.25</v>
      </c>
      <c r="G8" s="93">
        <v>73</v>
      </c>
      <c r="H8" s="92"/>
      <c r="I8" s="93"/>
      <c r="J8" s="92"/>
      <c r="K8" s="93"/>
      <c r="L8" s="92"/>
      <c r="M8" s="94"/>
      <c r="N8" s="92"/>
      <c r="O8" s="93"/>
      <c r="P8" s="92">
        <v>61.53</v>
      </c>
      <c r="Q8" s="93">
        <v>50</v>
      </c>
      <c r="R8" s="92">
        <v>69.06</v>
      </c>
      <c r="S8" s="93">
        <v>22</v>
      </c>
      <c r="T8" s="71">
        <f t="shared" si="0"/>
        <v>5</v>
      </c>
    </row>
    <row r="9" spans="1:20" ht="12.75">
      <c r="A9" s="91" t="s">
        <v>30</v>
      </c>
      <c r="B9" s="92"/>
      <c r="C9" s="93"/>
      <c r="D9" s="92">
        <v>32.24</v>
      </c>
      <c r="E9" s="93">
        <v>54</v>
      </c>
      <c r="F9" s="92"/>
      <c r="G9" s="93"/>
      <c r="H9" s="92">
        <v>50.1</v>
      </c>
      <c r="I9" s="93">
        <v>53</v>
      </c>
      <c r="J9" s="92"/>
      <c r="K9" s="93"/>
      <c r="L9" s="92"/>
      <c r="M9" s="94"/>
      <c r="N9" s="92"/>
      <c r="O9" s="93"/>
      <c r="P9" s="92"/>
      <c r="Q9" s="93"/>
      <c r="R9" s="92"/>
      <c r="S9" s="93"/>
      <c r="T9" s="71">
        <f t="shared" si="0"/>
        <v>2</v>
      </c>
    </row>
    <row r="10" spans="1:20" ht="12.75">
      <c r="A10" s="91" t="s">
        <v>31</v>
      </c>
      <c r="B10" s="92"/>
      <c r="C10" s="93"/>
      <c r="D10" s="92"/>
      <c r="E10" s="93"/>
      <c r="F10" s="92">
        <v>39.57</v>
      </c>
      <c r="G10" s="93">
        <v>18</v>
      </c>
      <c r="H10" s="92">
        <v>47.37</v>
      </c>
      <c r="I10" s="93">
        <v>19</v>
      </c>
      <c r="J10" s="92"/>
      <c r="K10" s="93"/>
      <c r="L10" s="92">
        <v>29.03</v>
      </c>
      <c r="M10" s="94" t="s">
        <v>89</v>
      </c>
      <c r="N10" s="92"/>
      <c r="O10" s="93"/>
      <c r="P10" s="92"/>
      <c r="Q10" s="93"/>
      <c r="R10" s="92"/>
      <c r="S10" s="93"/>
      <c r="T10" s="71">
        <f t="shared" si="0"/>
        <v>2.5</v>
      </c>
    </row>
    <row r="11" spans="1:20" ht="12.75">
      <c r="A11" s="91" t="s">
        <v>32</v>
      </c>
      <c r="B11" s="92">
        <v>22.34</v>
      </c>
      <c r="C11" s="93">
        <v>168</v>
      </c>
      <c r="D11" s="92">
        <v>36.03</v>
      </c>
      <c r="E11" s="93">
        <v>168</v>
      </c>
      <c r="F11" s="92">
        <v>51.01</v>
      </c>
      <c r="G11" s="93">
        <v>216</v>
      </c>
      <c r="H11" s="92"/>
      <c r="I11" s="93"/>
      <c r="J11" s="92">
        <v>22.11</v>
      </c>
      <c r="K11" s="93">
        <v>182</v>
      </c>
      <c r="L11" s="92">
        <v>31.52</v>
      </c>
      <c r="M11" s="94" t="s">
        <v>90</v>
      </c>
      <c r="N11" s="92"/>
      <c r="O11" s="93"/>
      <c r="P11" s="92">
        <v>64.06</v>
      </c>
      <c r="Q11" s="93">
        <v>72</v>
      </c>
      <c r="R11" s="92"/>
      <c r="S11" s="93"/>
      <c r="T11" s="71">
        <f>COUNT(B11:S11)/2</f>
        <v>5.5</v>
      </c>
    </row>
    <row r="12" spans="1:20" ht="12.75">
      <c r="A12" s="91" t="s">
        <v>33</v>
      </c>
      <c r="B12" s="92">
        <v>24.19</v>
      </c>
      <c r="C12" s="93">
        <v>265</v>
      </c>
      <c r="D12" s="92">
        <v>37.17</v>
      </c>
      <c r="E12" s="93">
        <v>201</v>
      </c>
      <c r="F12" s="92">
        <v>48.21</v>
      </c>
      <c r="G12" s="93">
        <v>179</v>
      </c>
      <c r="H12" s="92"/>
      <c r="I12" s="93"/>
      <c r="J12" s="92">
        <v>23.1</v>
      </c>
      <c r="K12" s="93">
        <v>254</v>
      </c>
      <c r="L12" s="92">
        <v>39.53</v>
      </c>
      <c r="M12" s="94" t="s">
        <v>95</v>
      </c>
      <c r="N12" s="92"/>
      <c r="O12" s="93"/>
      <c r="P12" s="92">
        <v>71.16</v>
      </c>
      <c r="Q12" s="93">
        <v>136</v>
      </c>
      <c r="R12" s="92">
        <v>79.1</v>
      </c>
      <c r="S12" s="93">
        <v>109</v>
      </c>
      <c r="T12" s="71">
        <f t="shared" si="0"/>
        <v>6.5</v>
      </c>
    </row>
    <row r="13" spans="1:20" ht="12.75">
      <c r="A13" s="91" t="s">
        <v>87</v>
      </c>
      <c r="B13" s="92"/>
      <c r="C13" s="93"/>
      <c r="D13" s="92"/>
      <c r="E13" s="93"/>
      <c r="F13" s="92"/>
      <c r="G13" s="93"/>
      <c r="H13" s="92"/>
      <c r="I13" s="93"/>
      <c r="J13" s="92">
        <v>25.41</v>
      </c>
      <c r="K13" s="93">
        <v>343</v>
      </c>
      <c r="L13" s="92"/>
      <c r="M13" s="94"/>
      <c r="N13" s="92"/>
      <c r="O13" s="93"/>
      <c r="P13" s="92"/>
      <c r="Q13" s="93"/>
      <c r="R13" s="92"/>
      <c r="S13" s="93"/>
      <c r="T13" s="71">
        <f>COUNT(B13:S13)/2</f>
        <v>1</v>
      </c>
    </row>
    <row r="14" spans="1:20" ht="12.75">
      <c r="A14" s="91" t="s">
        <v>34</v>
      </c>
      <c r="B14" s="92">
        <v>25.15</v>
      </c>
      <c r="C14" s="93">
        <v>302</v>
      </c>
      <c r="D14" s="92">
        <v>34.05</v>
      </c>
      <c r="E14" s="93">
        <v>97</v>
      </c>
      <c r="F14" s="92"/>
      <c r="G14" s="93"/>
      <c r="H14" s="92">
        <v>52.35</v>
      </c>
      <c r="I14" s="93">
        <v>87</v>
      </c>
      <c r="J14" s="92"/>
      <c r="K14" s="93"/>
      <c r="L14" s="92"/>
      <c r="M14" s="94"/>
      <c r="N14" s="92">
        <v>31.1</v>
      </c>
      <c r="O14" s="93">
        <v>79</v>
      </c>
      <c r="P14" s="92"/>
      <c r="Q14" s="93"/>
      <c r="R14" s="92"/>
      <c r="S14" s="93"/>
      <c r="T14" s="71">
        <f t="shared" si="0"/>
        <v>4</v>
      </c>
    </row>
    <row r="15" spans="1:20" ht="12.75">
      <c r="A15" s="91" t="s">
        <v>35</v>
      </c>
      <c r="B15" s="92">
        <v>29.04</v>
      </c>
      <c r="C15" s="93">
        <v>369</v>
      </c>
      <c r="D15" s="92"/>
      <c r="E15" s="93"/>
      <c r="F15" s="92">
        <v>62</v>
      </c>
      <c r="G15" s="93">
        <v>304</v>
      </c>
      <c r="H15" s="92"/>
      <c r="I15" s="93"/>
      <c r="J15" s="92"/>
      <c r="K15" s="93"/>
      <c r="L15" s="92">
        <v>32.31</v>
      </c>
      <c r="M15" s="94" t="s">
        <v>91</v>
      </c>
      <c r="N15" s="92"/>
      <c r="O15" s="93"/>
      <c r="P15" s="92"/>
      <c r="Q15" s="93"/>
      <c r="R15" s="92"/>
      <c r="S15" s="93"/>
      <c r="T15" s="71">
        <f t="shared" si="0"/>
        <v>2.5</v>
      </c>
    </row>
    <row r="16" spans="1:20" ht="12.75">
      <c r="A16" s="91" t="s">
        <v>36</v>
      </c>
      <c r="B16" s="92">
        <v>28.13</v>
      </c>
      <c r="C16" s="93">
        <v>359</v>
      </c>
      <c r="D16" s="92">
        <v>43.16</v>
      </c>
      <c r="E16" s="93">
        <v>307</v>
      </c>
      <c r="F16" s="92">
        <v>57.09</v>
      </c>
      <c r="G16" s="93">
        <v>278</v>
      </c>
      <c r="H16" s="92">
        <v>66.5</v>
      </c>
      <c r="I16" s="93">
        <v>260</v>
      </c>
      <c r="J16" s="92">
        <v>26.49</v>
      </c>
      <c r="K16" s="93">
        <v>367</v>
      </c>
      <c r="L16" s="92">
        <v>24.58</v>
      </c>
      <c r="M16" s="94" t="s">
        <v>92</v>
      </c>
      <c r="N16" s="92"/>
      <c r="O16" s="93"/>
      <c r="P16" s="92">
        <v>79.34</v>
      </c>
      <c r="Q16" s="93">
        <v>178</v>
      </c>
      <c r="R16" s="92">
        <v>95.02</v>
      </c>
      <c r="S16" s="93">
        <v>228</v>
      </c>
      <c r="T16" s="71">
        <f>COUNT(B16:S16)/2</f>
        <v>7.5</v>
      </c>
    </row>
    <row r="17" spans="1:20" ht="12.75">
      <c r="A17" s="91" t="s">
        <v>37</v>
      </c>
      <c r="B17" s="92"/>
      <c r="C17" s="93"/>
      <c r="D17" s="92"/>
      <c r="E17" s="93"/>
      <c r="F17" s="92"/>
      <c r="G17" s="93"/>
      <c r="H17" s="92"/>
      <c r="I17" s="93"/>
      <c r="J17" s="92">
        <v>21</v>
      </c>
      <c r="K17" s="93">
        <v>110</v>
      </c>
      <c r="L17" s="92"/>
      <c r="M17" s="94"/>
      <c r="N17" s="92"/>
      <c r="O17" s="93"/>
      <c r="P17" s="92">
        <v>62.16</v>
      </c>
      <c r="Q17" s="93">
        <v>53</v>
      </c>
      <c r="R17" s="92"/>
      <c r="S17" s="93"/>
      <c r="T17" s="71">
        <f>COUNT(B17:S17)/2</f>
        <v>2</v>
      </c>
    </row>
    <row r="18" spans="1:20" ht="12.75">
      <c r="A18" s="91" t="s">
        <v>38</v>
      </c>
      <c r="B18" s="92"/>
      <c r="C18" s="93"/>
      <c r="D18" s="92"/>
      <c r="E18" s="93"/>
      <c r="F18" s="92">
        <v>22.1</v>
      </c>
      <c r="G18" s="93" t="s">
        <v>77</v>
      </c>
      <c r="H18" s="92">
        <v>17.44</v>
      </c>
      <c r="I18" s="93" t="s">
        <v>83</v>
      </c>
      <c r="J18" s="92">
        <v>22.19</v>
      </c>
      <c r="K18" s="93">
        <v>200</v>
      </c>
      <c r="L18" s="92"/>
      <c r="M18" s="94"/>
      <c r="N18" s="92">
        <v>31.58</v>
      </c>
      <c r="O18" s="93" t="s">
        <v>98</v>
      </c>
      <c r="P18" s="92"/>
      <c r="Q18" s="93"/>
      <c r="R18" s="92"/>
      <c r="S18" s="93"/>
      <c r="T18" s="71">
        <f>COUNT(B18:S18)/2</f>
        <v>2.5</v>
      </c>
    </row>
    <row r="19" spans="1:20" ht="12.75">
      <c r="A19" s="91" t="s">
        <v>39</v>
      </c>
      <c r="B19" s="92"/>
      <c r="C19" s="93"/>
      <c r="D19" s="92">
        <v>38.47</v>
      </c>
      <c r="E19" s="93" t="s">
        <v>40</v>
      </c>
      <c r="F19" s="92"/>
      <c r="G19" s="93"/>
      <c r="H19" s="92"/>
      <c r="I19" s="93"/>
      <c r="J19" s="92">
        <v>10.43</v>
      </c>
      <c r="K19" s="93">
        <v>12</v>
      </c>
      <c r="L19" s="92"/>
      <c r="M19" s="94"/>
      <c r="N19" s="92"/>
      <c r="O19" s="93"/>
      <c r="P19" s="92"/>
      <c r="Q19" s="93"/>
      <c r="R19" s="92"/>
      <c r="S19" s="93"/>
      <c r="T19" s="56">
        <f>COUNT(#REF!)</f>
        <v>0</v>
      </c>
    </row>
    <row r="20" spans="1:20" ht="12.75">
      <c r="A20" s="91" t="s">
        <v>41</v>
      </c>
      <c r="B20" s="92"/>
      <c r="C20" s="93"/>
      <c r="D20" s="92"/>
      <c r="E20" s="93"/>
      <c r="F20" s="92"/>
      <c r="G20" s="93"/>
      <c r="H20" s="92">
        <v>20.04</v>
      </c>
      <c r="I20" s="93" t="s">
        <v>82</v>
      </c>
      <c r="J20" s="92"/>
      <c r="K20" s="93"/>
      <c r="L20" s="92"/>
      <c r="M20" s="94"/>
      <c r="N20" s="92"/>
      <c r="O20" s="93"/>
      <c r="P20" s="92"/>
      <c r="Q20" s="93"/>
      <c r="R20" s="92"/>
      <c r="S20" s="93"/>
      <c r="T20" s="71">
        <f>COUNT(B20:S20)/2</f>
        <v>0.5</v>
      </c>
    </row>
    <row r="21" spans="1:20" ht="12.75">
      <c r="A21" s="91" t="s">
        <v>42</v>
      </c>
      <c r="B21" s="92"/>
      <c r="C21" s="93"/>
      <c r="D21" s="92">
        <v>34.56</v>
      </c>
      <c r="E21" s="93">
        <v>133</v>
      </c>
      <c r="F21" s="92"/>
      <c r="G21" s="93"/>
      <c r="H21" s="92"/>
      <c r="I21" s="93"/>
      <c r="J21" s="92"/>
      <c r="K21" s="93"/>
      <c r="L21" s="92"/>
      <c r="M21" s="94"/>
      <c r="N21" s="92"/>
      <c r="O21" s="93"/>
      <c r="P21" s="92"/>
      <c r="Q21" s="93"/>
      <c r="R21" s="92"/>
      <c r="S21" s="93"/>
      <c r="T21" s="71">
        <f>COUNT(B21:S21)/2</f>
        <v>1</v>
      </c>
    </row>
    <row r="22" spans="1:20" ht="12.75">
      <c r="A22" s="91" t="s">
        <v>85</v>
      </c>
      <c r="B22" s="92"/>
      <c r="C22" s="93"/>
      <c r="D22" s="92"/>
      <c r="E22" s="93"/>
      <c r="F22" s="92"/>
      <c r="G22" s="93"/>
      <c r="H22" s="92"/>
      <c r="I22" s="93"/>
      <c r="J22" s="92">
        <v>22.16</v>
      </c>
      <c r="K22" s="93">
        <v>197</v>
      </c>
      <c r="L22" s="92">
        <v>23.33</v>
      </c>
      <c r="M22" s="94" t="s">
        <v>93</v>
      </c>
      <c r="N22" s="92"/>
      <c r="O22" s="93"/>
      <c r="P22" s="92">
        <v>72.17</v>
      </c>
      <c r="Q22" s="93">
        <v>147</v>
      </c>
      <c r="R22" s="92">
        <v>82.35</v>
      </c>
      <c r="S22" s="93">
        <v>150</v>
      </c>
      <c r="T22" s="71">
        <f>COUNT(B22:S22)/2</f>
        <v>3.5</v>
      </c>
    </row>
    <row r="23" spans="1:20" ht="12.75">
      <c r="A23" s="91" t="s">
        <v>75</v>
      </c>
      <c r="B23" s="92"/>
      <c r="C23" s="93"/>
      <c r="D23" s="92"/>
      <c r="E23" s="93"/>
      <c r="F23" s="92"/>
      <c r="G23" s="93"/>
      <c r="H23" s="92"/>
      <c r="I23" s="93"/>
      <c r="J23" s="92">
        <v>26.32</v>
      </c>
      <c r="K23" s="93">
        <v>365</v>
      </c>
      <c r="L23" s="92">
        <v>22.45</v>
      </c>
      <c r="M23" s="94" t="s">
        <v>94</v>
      </c>
      <c r="N23" s="92"/>
      <c r="O23" s="93"/>
      <c r="P23" s="92"/>
      <c r="Q23" s="93"/>
      <c r="R23" s="92"/>
      <c r="S23" s="93"/>
      <c r="T23" s="71">
        <f>COUNT(B23:S23)/2</f>
        <v>1.5</v>
      </c>
    </row>
    <row r="24" spans="1:20" ht="12.75">
      <c r="A24" s="95" t="s">
        <v>86</v>
      </c>
      <c r="B24" s="96"/>
      <c r="C24" s="97"/>
      <c r="D24" s="96"/>
      <c r="E24" s="97"/>
      <c r="F24" s="96"/>
      <c r="G24" s="97"/>
      <c r="H24" s="96"/>
      <c r="I24" s="97"/>
      <c r="J24" s="96">
        <v>25.58</v>
      </c>
      <c r="K24" s="97">
        <v>355</v>
      </c>
      <c r="L24" s="96"/>
      <c r="M24" s="98"/>
      <c r="N24" s="96"/>
      <c r="O24" s="97"/>
      <c r="P24" s="96"/>
      <c r="Q24" s="97"/>
      <c r="R24" s="96"/>
      <c r="S24" s="97"/>
      <c r="T24" s="71">
        <f>COUNT(B24:S24)/2</f>
        <v>1</v>
      </c>
    </row>
    <row r="25" spans="1:32" s="6" customFormat="1" ht="12.75">
      <c r="A25" s="19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56"/>
      <c r="U25"/>
      <c r="V25"/>
      <c r="W25"/>
      <c r="X25"/>
      <c r="Y25"/>
      <c r="Z25"/>
      <c r="AA25"/>
      <c r="AB25"/>
      <c r="AC25"/>
      <c r="AD25"/>
      <c r="AF25"/>
    </row>
    <row r="26" spans="1:20" ht="12.75">
      <c r="A26" s="26" t="s">
        <v>43</v>
      </c>
      <c r="B26" s="72"/>
      <c r="C26" s="73">
        <f>COUNT(B7:B21)</f>
        <v>7</v>
      </c>
      <c r="D26" s="72"/>
      <c r="E26" s="73">
        <f>COUNT(D7:D21)</f>
        <v>9</v>
      </c>
      <c r="F26" s="72"/>
      <c r="G26" s="73">
        <f>COUNT(F7:F21)</f>
        <v>8</v>
      </c>
      <c r="H26" s="72"/>
      <c r="I26" s="73">
        <f>COUNT(H7:H21)</f>
        <v>6</v>
      </c>
      <c r="J26" s="72"/>
      <c r="K26" s="73">
        <f>COUNT(J7:J21)</f>
        <v>8</v>
      </c>
      <c r="L26" s="72"/>
      <c r="M26" s="73">
        <f>COUNT(L7:L21)</f>
        <v>5</v>
      </c>
      <c r="N26" s="72"/>
      <c r="O26" s="73">
        <f>COUNT(N7:N21)</f>
        <v>2</v>
      </c>
      <c r="P26" s="72"/>
      <c r="Q26" s="73">
        <f>COUNT(P7:P21)</f>
        <v>5</v>
      </c>
      <c r="R26" s="72"/>
      <c r="S26" s="73">
        <f>COUNT(R7:R21)</f>
        <v>3</v>
      </c>
      <c r="T26" s="58"/>
    </row>
    <row r="27" spans="1:20" ht="12.75">
      <c r="A27" s="27" t="s">
        <v>44</v>
      </c>
      <c r="B27" s="29"/>
      <c r="C27" s="74">
        <v>407</v>
      </c>
      <c r="D27" s="29"/>
      <c r="E27" s="74">
        <v>358</v>
      </c>
      <c r="F27" s="30"/>
      <c r="G27" s="74">
        <v>326</v>
      </c>
      <c r="H27" s="30"/>
      <c r="I27" s="74">
        <v>295</v>
      </c>
      <c r="J27" s="29"/>
      <c r="K27" s="74">
        <v>432</v>
      </c>
      <c r="L27" s="30"/>
      <c r="M27" s="74">
        <v>313</v>
      </c>
      <c r="N27" s="30"/>
      <c r="O27" s="74">
        <v>271</v>
      </c>
      <c r="P27" s="30"/>
      <c r="Q27" s="74">
        <v>197</v>
      </c>
      <c r="R27" s="30"/>
      <c r="S27" s="74">
        <v>277</v>
      </c>
      <c r="T27" s="59"/>
    </row>
    <row r="28" spans="1:20" ht="12.75">
      <c r="A28" s="11"/>
      <c r="B28" s="8"/>
      <c r="C28" s="50"/>
      <c r="D28" s="8"/>
      <c r="J28" s="8"/>
      <c r="T28" s="40"/>
    </row>
    <row r="29" spans="1:20" ht="20.25" customHeight="1">
      <c r="A29" s="48"/>
      <c r="T29" s="40"/>
    </row>
    <row r="30" spans="1:32" s="2" customFormat="1" ht="36" customHeight="1">
      <c r="A30" s="41"/>
      <c r="B30" s="43" t="str">
        <f>B3</f>
        <v>Brimbank CC Relays</v>
      </c>
      <c r="C30" s="44"/>
      <c r="D30" s="43" t="str">
        <f>D3</f>
        <v>Flemington Road 10K</v>
      </c>
      <c r="E30" s="44"/>
      <c r="F30" s="43" t="s">
        <v>45</v>
      </c>
      <c r="G30" s="44"/>
      <c r="H30" s="43" t="str">
        <f>H3</f>
        <v>A. Park Road 15K</v>
      </c>
      <c r="I30" s="78"/>
      <c r="J30" s="43" t="str">
        <f>J3</f>
        <v>Sandown Road Relays</v>
      </c>
      <c r="K30" s="78"/>
      <c r="L30" s="43" t="str">
        <f>L3</f>
        <v>Bendigo Coliban Road Relay</v>
      </c>
      <c r="M30" s="78"/>
      <c r="N30" s="43" t="s">
        <v>46</v>
      </c>
      <c r="O30" s="44"/>
      <c r="P30" s="43" t="s">
        <v>47</v>
      </c>
      <c r="Q30" s="78"/>
      <c r="R30" s="43" t="str">
        <f>R3</f>
        <v>Burnley    1/2 Mara</v>
      </c>
      <c r="S30" s="44"/>
      <c r="T30" s="55" t="s">
        <v>9</v>
      </c>
      <c r="U30"/>
      <c r="V30"/>
      <c r="W30"/>
      <c r="X30"/>
      <c r="Y30"/>
      <c r="Z30"/>
      <c r="AA30"/>
      <c r="AB30"/>
      <c r="AC30"/>
      <c r="AD30"/>
      <c r="AF30"/>
    </row>
    <row r="31" spans="1:32" s="4" customFormat="1" ht="12.75">
      <c r="A31" s="17"/>
      <c r="B31" s="8" t="str">
        <f>B4</f>
        <v>1.5.99</v>
      </c>
      <c r="C31" s="9"/>
      <c r="D31" s="8" t="s">
        <v>16</v>
      </c>
      <c r="E31" s="9"/>
      <c r="F31" s="8" t="s">
        <v>17</v>
      </c>
      <c r="G31" s="9"/>
      <c r="H31" s="8" t="s">
        <v>18</v>
      </c>
      <c r="I31" s="9"/>
      <c r="J31" s="8" t="s">
        <v>19</v>
      </c>
      <c r="K31" s="9"/>
      <c r="L31" s="8" t="s">
        <v>20</v>
      </c>
      <c r="M31" s="9"/>
      <c r="N31" s="8" t="s">
        <v>21</v>
      </c>
      <c r="O31" s="9"/>
      <c r="P31" s="8" t="s">
        <v>22</v>
      </c>
      <c r="Q31" s="9"/>
      <c r="R31" s="8" t="s">
        <v>23</v>
      </c>
      <c r="S31" s="9"/>
      <c r="T31" s="56"/>
      <c r="U31"/>
      <c r="V31"/>
      <c r="W31"/>
      <c r="X31"/>
      <c r="Y31"/>
      <c r="Z31"/>
      <c r="AA31"/>
      <c r="AB31"/>
      <c r="AC31"/>
      <c r="AD31"/>
      <c r="AF31"/>
    </row>
    <row r="32" spans="1:32" s="4" customFormat="1" ht="12.75">
      <c r="A32" s="51"/>
      <c r="B32" s="52" t="s">
        <v>24</v>
      </c>
      <c r="C32" s="53" t="s">
        <v>25</v>
      </c>
      <c r="D32" s="52" t="s">
        <v>24</v>
      </c>
      <c r="E32" s="53" t="s">
        <v>25</v>
      </c>
      <c r="F32" s="52" t="s">
        <v>24</v>
      </c>
      <c r="G32" s="53" t="s">
        <v>25</v>
      </c>
      <c r="H32" s="52" t="s">
        <v>24</v>
      </c>
      <c r="I32" s="53" t="s">
        <v>25</v>
      </c>
      <c r="J32" s="52" t="s">
        <v>24</v>
      </c>
      <c r="K32" s="53" t="s">
        <v>25</v>
      </c>
      <c r="L32" s="52" t="s">
        <v>24</v>
      </c>
      <c r="M32" s="53" t="s">
        <v>26</v>
      </c>
      <c r="N32" s="52" t="s">
        <v>24</v>
      </c>
      <c r="O32" s="53" t="s">
        <v>25</v>
      </c>
      <c r="P32" s="52" t="s">
        <v>24</v>
      </c>
      <c r="Q32" s="53" t="s">
        <v>25</v>
      </c>
      <c r="R32" s="52" t="s">
        <v>24</v>
      </c>
      <c r="S32" s="53" t="s">
        <v>25</v>
      </c>
      <c r="T32" s="63"/>
      <c r="U32"/>
      <c r="V32"/>
      <c r="W32"/>
      <c r="X32"/>
      <c r="Y32"/>
      <c r="Z32"/>
      <c r="AA32"/>
      <c r="AB32"/>
      <c r="AC32"/>
      <c r="AD32"/>
      <c r="AF32"/>
    </row>
    <row r="33" spans="1:20" ht="12.75">
      <c r="A33" s="21" t="s">
        <v>48</v>
      </c>
      <c r="B33" s="8"/>
      <c r="C33" s="9"/>
      <c r="D33" s="8"/>
      <c r="E33" s="9"/>
      <c r="G33" s="9"/>
      <c r="I33" s="9"/>
      <c r="J33" s="8"/>
      <c r="K33" s="9"/>
      <c r="M33" s="9"/>
      <c r="O33" s="9"/>
      <c r="Q33" s="9"/>
      <c r="R33" s="79"/>
      <c r="S33" s="81"/>
      <c r="T33" s="56"/>
    </row>
    <row r="34" spans="1:30" s="6" customFormat="1" ht="12.75">
      <c r="A34" s="87" t="s">
        <v>49</v>
      </c>
      <c r="B34" s="88">
        <v>24.26</v>
      </c>
      <c r="C34" s="89">
        <v>28</v>
      </c>
      <c r="D34" s="88">
        <v>38.48</v>
      </c>
      <c r="E34" s="89" t="s">
        <v>50</v>
      </c>
      <c r="F34" s="88">
        <v>22.51</v>
      </c>
      <c r="G34" s="89" t="s">
        <v>76</v>
      </c>
      <c r="H34" s="88">
        <v>17.38</v>
      </c>
      <c r="I34" s="89" t="s">
        <v>76</v>
      </c>
      <c r="J34" s="88">
        <v>23.14</v>
      </c>
      <c r="K34" s="89">
        <v>16</v>
      </c>
      <c r="L34" s="88"/>
      <c r="M34" s="90"/>
      <c r="N34" s="88">
        <v>15.45</v>
      </c>
      <c r="O34" s="89" t="s">
        <v>97</v>
      </c>
      <c r="P34" s="88">
        <v>11.43</v>
      </c>
      <c r="Q34" s="89" t="s">
        <v>97</v>
      </c>
      <c r="R34" s="88"/>
      <c r="S34" s="89"/>
      <c r="T34" s="99">
        <f>COUNT(B34:S34)/2+1</f>
        <v>5.5</v>
      </c>
      <c r="U34"/>
      <c r="V34"/>
      <c r="W34"/>
      <c r="X34"/>
      <c r="Y34"/>
      <c r="Z34"/>
      <c r="AA34"/>
      <c r="AB34"/>
      <c r="AC34"/>
      <c r="AD34"/>
    </row>
    <row r="35" spans="1:30" s="6" customFormat="1" ht="12.75">
      <c r="A35" s="100" t="s">
        <v>51</v>
      </c>
      <c r="B35" s="92">
        <v>25.31</v>
      </c>
      <c r="C35" s="93">
        <v>44</v>
      </c>
      <c r="D35" s="92">
        <v>40.56</v>
      </c>
      <c r="E35" s="93">
        <v>42</v>
      </c>
      <c r="F35" s="92">
        <v>35.08</v>
      </c>
      <c r="G35" s="93">
        <v>38</v>
      </c>
      <c r="H35" s="92">
        <v>62.28</v>
      </c>
      <c r="I35" s="93">
        <v>39</v>
      </c>
      <c r="J35" s="92">
        <v>25.27</v>
      </c>
      <c r="K35" s="93">
        <v>47</v>
      </c>
      <c r="L35" s="92"/>
      <c r="M35" s="94"/>
      <c r="N35" s="92">
        <v>28.17</v>
      </c>
      <c r="O35" s="93">
        <v>49</v>
      </c>
      <c r="P35" s="92">
        <v>18.02</v>
      </c>
      <c r="Q35" s="93">
        <v>42</v>
      </c>
      <c r="R35" s="92"/>
      <c r="S35" s="93"/>
      <c r="T35" s="101">
        <f>COUNT(B35:S35)/2</f>
        <v>7</v>
      </c>
      <c r="U35"/>
      <c r="V35"/>
      <c r="W35"/>
      <c r="X35"/>
      <c r="Y35"/>
      <c r="Z35"/>
      <c r="AA35"/>
      <c r="AB35"/>
      <c r="AC35"/>
      <c r="AD35"/>
    </row>
    <row r="36" spans="1:30" s="6" customFormat="1" ht="12.75">
      <c r="A36" s="91" t="s">
        <v>52</v>
      </c>
      <c r="B36" s="92">
        <v>24.01</v>
      </c>
      <c r="C36" s="93">
        <v>16</v>
      </c>
      <c r="D36" s="92">
        <v>38.16</v>
      </c>
      <c r="E36" s="93">
        <v>20</v>
      </c>
      <c r="F36" s="92">
        <v>33.51</v>
      </c>
      <c r="G36" s="93">
        <v>30</v>
      </c>
      <c r="H36" s="92">
        <v>57.09</v>
      </c>
      <c r="I36" s="93">
        <v>11</v>
      </c>
      <c r="J36" s="92">
        <v>23.51</v>
      </c>
      <c r="K36" s="93">
        <v>20</v>
      </c>
      <c r="L36" s="92"/>
      <c r="M36" s="94"/>
      <c r="N36" s="92">
        <v>24.29</v>
      </c>
      <c r="O36" s="93">
        <v>12</v>
      </c>
      <c r="P36" s="92">
        <v>15.39</v>
      </c>
      <c r="Q36" s="93">
        <v>12</v>
      </c>
      <c r="R36" s="92">
        <v>82.13</v>
      </c>
      <c r="S36" s="93">
        <v>7</v>
      </c>
      <c r="T36" s="101">
        <f>COUNT(B36:S36)/2</f>
        <v>8</v>
      </c>
      <c r="U36"/>
      <c r="V36"/>
      <c r="W36"/>
      <c r="X36"/>
      <c r="Y36"/>
      <c r="Z36"/>
      <c r="AA36"/>
      <c r="AB36"/>
      <c r="AC36"/>
      <c r="AD36"/>
    </row>
    <row r="37" spans="1:31" ht="12.75">
      <c r="A37" s="95" t="s">
        <v>78</v>
      </c>
      <c r="B37" s="96"/>
      <c r="C37" s="97"/>
      <c r="D37" s="96"/>
      <c r="E37" s="97"/>
      <c r="F37" s="96">
        <v>19.41</v>
      </c>
      <c r="G37" s="97" t="s">
        <v>79</v>
      </c>
      <c r="H37" s="96">
        <v>22.47</v>
      </c>
      <c r="I37" s="97" t="s">
        <v>84</v>
      </c>
      <c r="J37" s="96"/>
      <c r="K37" s="97"/>
      <c r="L37" s="96"/>
      <c r="M37" s="97"/>
      <c r="N37" s="96">
        <v>9</v>
      </c>
      <c r="O37" s="97" t="s">
        <v>96</v>
      </c>
      <c r="P37" s="96">
        <v>14.41</v>
      </c>
      <c r="Q37" s="97" t="s">
        <v>99</v>
      </c>
      <c r="R37" s="96"/>
      <c r="S37" s="97"/>
      <c r="T37" s="102">
        <f>COUNT(B37:S37)/2</f>
        <v>2</v>
      </c>
      <c r="AE37" s="6"/>
    </row>
    <row r="38" spans="1:31" s="6" customFormat="1" ht="12.75">
      <c r="A38" s="19"/>
      <c r="B38" s="8"/>
      <c r="C38" s="9"/>
      <c r="D38" s="8"/>
      <c r="E38" s="9"/>
      <c r="F38" s="8"/>
      <c r="G38" s="9"/>
      <c r="H38" s="8"/>
      <c r="I38" s="9"/>
      <c r="J38" s="8"/>
      <c r="K38" s="9"/>
      <c r="L38" s="8"/>
      <c r="M38" s="9"/>
      <c r="N38" s="8"/>
      <c r="O38" s="9"/>
      <c r="P38" s="8"/>
      <c r="Q38" s="9"/>
      <c r="R38" s="8"/>
      <c r="S38" s="9"/>
      <c r="T38" s="56"/>
      <c r="U38"/>
      <c r="V38"/>
      <c r="W38"/>
      <c r="X38"/>
      <c r="Y38"/>
      <c r="Z38"/>
      <c r="AA38"/>
      <c r="AB38"/>
      <c r="AC38"/>
      <c r="AD38"/>
      <c r="AE38"/>
    </row>
    <row r="39" spans="1:20" ht="12.75">
      <c r="A39" s="26" t="s">
        <v>43</v>
      </c>
      <c r="B39" s="72"/>
      <c r="C39" s="73">
        <f>COUNT(B33:B37)</f>
        <v>3</v>
      </c>
      <c r="D39" s="72"/>
      <c r="E39" s="73">
        <f>COUNT(D33:D37)</f>
        <v>3</v>
      </c>
      <c r="F39" s="72"/>
      <c r="G39" s="73">
        <f>COUNT(F33:F37)</f>
        <v>4</v>
      </c>
      <c r="H39" s="72"/>
      <c r="I39" s="73">
        <f>COUNT(H33:H37)</f>
        <v>4</v>
      </c>
      <c r="J39" s="72"/>
      <c r="K39" s="73">
        <f>COUNT(J33:J37)</f>
        <v>3</v>
      </c>
      <c r="L39" s="72"/>
      <c r="M39" s="86">
        <f>COUNT(L33:L37)</f>
        <v>0</v>
      </c>
      <c r="N39" s="72"/>
      <c r="O39" s="73">
        <f>COUNT(N33:N37)</f>
        <v>4</v>
      </c>
      <c r="P39" s="72"/>
      <c r="Q39" s="73">
        <f>COUNT(P33:P37)</f>
        <v>4</v>
      </c>
      <c r="R39" s="72"/>
      <c r="S39" s="73">
        <f>COUNT(R33:R37)</f>
        <v>1</v>
      </c>
      <c r="T39" s="58"/>
    </row>
    <row r="40" spans="1:20" ht="12.75">
      <c r="A40" s="27" t="s">
        <v>44</v>
      </c>
      <c r="B40" s="29"/>
      <c r="C40" s="74">
        <v>93</v>
      </c>
      <c r="D40" s="29"/>
      <c r="E40" s="74">
        <v>79</v>
      </c>
      <c r="F40" s="30"/>
      <c r="G40" s="74">
        <v>70</v>
      </c>
      <c r="H40" s="30"/>
      <c r="I40" s="74">
        <v>68</v>
      </c>
      <c r="J40" s="29"/>
      <c r="K40" s="74">
        <v>103</v>
      </c>
      <c r="L40" s="30"/>
      <c r="M40" s="74">
        <v>74</v>
      </c>
      <c r="N40" s="30"/>
      <c r="O40" s="74">
        <v>68</v>
      </c>
      <c r="P40" s="30"/>
      <c r="Q40" s="74">
        <v>58</v>
      </c>
      <c r="R40" s="30"/>
      <c r="S40" s="74">
        <v>50</v>
      </c>
      <c r="T40" s="59"/>
    </row>
    <row r="41" spans="1:20" ht="12.75">
      <c r="A41" s="13"/>
      <c r="B41" s="46"/>
      <c r="C41" s="46"/>
      <c r="D41" s="46"/>
      <c r="E41" s="46"/>
      <c r="G41" s="46"/>
      <c r="I41" s="46"/>
      <c r="J41" s="46"/>
      <c r="K41" s="46"/>
      <c r="M41" s="46"/>
      <c r="O41" s="46"/>
      <c r="Q41" s="46"/>
      <c r="S41" s="46"/>
      <c r="T41" s="77"/>
    </row>
    <row r="42" spans="1:20" ht="12.75">
      <c r="A42" s="42"/>
      <c r="B42" s="30"/>
      <c r="C42" s="76"/>
      <c r="D42" s="30"/>
      <c r="E42" s="76"/>
      <c r="F42" s="30"/>
      <c r="G42" s="76"/>
      <c r="H42" s="30"/>
      <c r="I42" s="76"/>
      <c r="J42" s="30"/>
      <c r="K42" s="76"/>
      <c r="L42" s="30"/>
      <c r="M42" s="76"/>
      <c r="N42" s="30"/>
      <c r="O42" s="76"/>
      <c r="P42" s="30"/>
      <c r="Q42" s="76"/>
      <c r="R42" s="30"/>
      <c r="S42" s="76"/>
      <c r="T42" s="40"/>
    </row>
    <row r="43" spans="1:32" s="2" customFormat="1" ht="36" customHeight="1">
      <c r="A43" s="41"/>
      <c r="B43" s="43" t="s">
        <v>1</v>
      </c>
      <c r="C43" s="44"/>
      <c r="D43" s="43" t="s">
        <v>2</v>
      </c>
      <c r="E43" s="44"/>
      <c r="F43" s="43" t="s">
        <v>3</v>
      </c>
      <c r="G43" s="44"/>
      <c r="H43" s="43" t="s">
        <v>53</v>
      </c>
      <c r="I43" s="78"/>
      <c r="J43" s="43" t="s">
        <v>5</v>
      </c>
      <c r="K43" s="78"/>
      <c r="L43" s="67" t="s">
        <v>6</v>
      </c>
      <c r="M43" s="78"/>
      <c r="N43" s="43" t="s">
        <v>54</v>
      </c>
      <c r="O43" s="44"/>
      <c r="P43" s="43" t="s">
        <v>13</v>
      </c>
      <c r="Q43" s="78"/>
      <c r="R43" s="43" t="s">
        <v>55</v>
      </c>
      <c r="S43" s="44"/>
      <c r="T43" s="60" t="s">
        <v>56</v>
      </c>
      <c r="U43"/>
      <c r="V43"/>
      <c r="W43"/>
      <c r="X43"/>
      <c r="Y43"/>
      <c r="Z43"/>
      <c r="AA43"/>
      <c r="AB43"/>
      <c r="AC43"/>
      <c r="AD43"/>
      <c r="AF43" s="2" t="s">
        <v>57</v>
      </c>
    </row>
    <row r="44" spans="1:30" s="4" customFormat="1" ht="12.75">
      <c r="A44" s="54"/>
      <c r="B44" s="8" t="str">
        <f>B4</f>
        <v>1.5.99</v>
      </c>
      <c r="C44" s="9"/>
      <c r="D44" s="8" t="str">
        <f>D4</f>
        <v>15.5.99</v>
      </c>
      <c r="E44" s="9"/>
      <c r="F44" s="8" t="str">
        <f>F4</f>
        <v>29.5.99</v>
      </c>
      <c r="G44" s="9"/>
      <c r="H44" s="8" t="str">
        <f>H4</f>
        <v>27.6.99</v>
      </c>
      <c r="I44" s="9"/>
      <c r="J44" s="8" t="str">
        <f>J4</f>
        <v>17.7.99</v>
      </c>
      <c r="K44" s="9"/>
      <c r="L44" s="8" t="str">
        <f>L4</f>
        <v>31.7.99</v>
      </c>
      <c r="M44" s="9"/>
      <c r="N44" s="8" t="str">
        <f>N4</f>
        <v>14.8.99</v>
      </c>
      <c r="O44" s="9"/>
      <c r="P44" s="8" t="str">
        <f>P4</f>
        <v>28.8.99</v>
      </c>
      <c r="Q44" s="9"/>
      <c r="R44" s="8" t="str">
        <f>R4</f>
        <v>12.9.99</v>
      </c>
      <c r="S44" s="9"/>
      <c r="T44" s="61"/>
      <c r="U44"/>
      <c r="V44"/>
      <c r="W44"/>
      <c r="X44"/>
      <c r="Y44"/>
      <c r="Z44"/>
      <c r="AA44"/>
      <c r="AB44"/>
      <c r="AC44"/>
      <c r="AD44"/>
    </row>
    <row r="45" spans="1:20" ht="12.75">
      <c r="A45" s="69" t="s">
        <v>58</v>
      </c>
      <c r="B45" s="52"/>
      <c r="C45" s="53" t="s">
        <v>25</v>
      </c>
      <c r="D45" s="52" t="s">
        <v>59</v>
      </c>
      <c r="E45" s="53" t="s">
        <v>25</v>
      </c>
      <c r="F45" s="52" t="s">
        <v>59</v>
      </c>
      <c r="G45" s="53" t="s">
        <v>25</v>
      </c>
      <c r="H45" s="52" t="s">
        <v>59</v>
      </c>
      <c r="I45" s="53" t="s">
        <v>25</v>
      </c>
      <c r="J45" s="52"/>
      <c r="K45" s="53" t="s">
        <v>25</v>
      </c>
      <c r="L45" s="52" t="s">
        <v>59</v>
      </c>
      <c r="M45" s="53" t="s">
        <v>25</v>
      </c>
      <c r="N45" s="52" t="s">
        <v>59</v>
      </c>
      <c r="O45" s="53" t="s">
        <v>25</v>
      </c>
      <c r="P45" s="52" t="s">
        <v>59</v>
      </c>
      <c r="Q45" s="53" t="s">
        <v>25</v>
      </c>
      <c r="R45" s="52" t="s">
        <v>59</v>
      </c>
      <c r="S45" s="53" t="s">
        <v>25</v>
      </c>
      <c r="T45" s="61" t="s">
        <v>25</v>
      </c>
    </row>
    <row r="46" spans="1:20" ht="12.75">
      <c r="A46" s="21" t="s">
        <v>27</v>
      </c>
      <c r="B46" s="8"/>
      <c r="C46" s="9"/>
      <c r="D46" s="8"/>
      <c r="E46" s="9"/>
      <c r="G46" s="9"/>
      <c r="I46" s="9"/>
      <c r="J46" s="8"/>
      <c r="K46" s="9"/>
      <c r="M46" s="9"/>
      <c r="O46" s="9"/>
      <c r="Q46" s="9"/>
      <c r="S46" s="9"/>
      <c r="T46" s="62"/>
    </row>
    <row r="47" spans="1:20" ht="12.75">
      <c r="A47" s="103" t="s">
        <v>60</v>
      </c>
      <c r="B47" s="104"/>
      <c r="C47" s="105">
        <v>13</v>
      </c>
      <c r="D47" s="104">
        <v>609</v>
      </c>
      <c r="E47" s="105">
        <v>5</v>
      </c>
      <c r="F47" s="104">
        <f>G10+G7+G8+G12+G11+G16</f>
        <v>812</v>
      </c>
      <c r="G47" s="105"/>
      <c r="H47" s="104"/>
      <c r="I47" s="105"/>
      <c r="J47" s="104"/>
      <c r="K47" s="105">
        <v>13</v>
      </c>
      <c r="L47" s="104"/>
      <c r="M47" s="105">
        <v>13</v>
      </c>
      <c r="N47" s="104"/>
      <c r="O47" s="105"/>
      <c r="P47" s="104"/>
      <c r="Q47" s="105"/>
      <c r="R47" s="104"/>
      <c r="S47" s="89"/>
      <c r="T47" s="106"/>
    </row>
    <row r="48" spans="1:20" ht="12.75">
      <c r="A48" s="107" t="s">
        <v>61</v>
      </c>
      <c r="B48" s="108"/>
      <c r="C48" s="109"/>
      <c r="D48" s="108"/>
      <c r="E48" s="109"/>
      <c r="F48" s="108"/>
      <c r="G48" s="109"/>
      <c r="H48" s="108"/>
      <c r="I48" s="109"/>
      <c r="J48" s="108"/>
      <c r="K48" s="109">
        <v>5</v>
      </c>
      <c r="L48" s="108"/>
      <c r="M48" s="109"/>
      <c r="N48" s="108"/>
      <c r="O48" s="109"/>
      <c r="P48" s="108"/>
      <c r="Q48" s="109"/>
      <c r="R48" s="108"/>
      <c r="S48" s="97"/>
      <c r="T48" s="110"/>
    </row>
    <row r="49" spans="1:20" ht="12.75">
      <c r="A49" s="22"/>
      <c r="B49" s="46"/>
      <c r="C49" s="47"/>
      <c r="D49" s="46"/>
      <c r="E49" s="47"/>
      <c r="F49" s="46"/>
      <c r="G49" s="47"/>
      <c r="H49" s="46"/>
      <c r="I49" s="47"/>
      <c r="J49" s="46"/>
      <c r="K49" s="47"/>
      <c r="L49" s="46"/>
      <c r="M49" s="47"/>
      <c r="N49" s="46"/>
      <c r="O49" s="47"/>
      <c r="P49" s="46"/>
      <c r="Q49" s="47"/>
      <c r="R49" s="46"/>
      <c r="S49" s="9"/>
      <c r="T49" s="62"/>
    </row>
    <row r="50" spans="1:20" ht="12.75">
      <c r="A50" s="21" t="s">
        <v>48</v>
      </c>
      <c r="B50" s="46"/>
      <c r="C50" s="47"/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9"/>
      <c r="T50" s="62"/>
    </row>
    <row r="51" spans="1:20" ht="12.75">
      <c r="A51" s="87" t="s">
        <v>60</v>
      </c>
      <c r="B51" s="104"/>
      <c r="C51" s="105">
        <v>2</v>
      </c>
      <c r="D51" s="104"/>
      <c r="E51" s="105"/>
      <c r="F51" s="104"/>
      <c r="G51" s="105"/>
      <c r="H51" s="104"/>
      <c r="I51" s="105"/>
      <c r="J51" s="104"/>
      <c r="K51" s="105">
        <v>2</v>
      </c>
      <c r="L51" s="104"/>
      <c r="M51" s="105"/>
      <c r="N51" s="104"/>
      <c r="O51" s="105"/>
      <c r="P51" s="104"/>
      <c r="Q51" s="105"/>
      <c r="R51" s="104"/>
      <c r="S51" s="89"/>
      <c r="T51" s="106"/>
    </row>
    <row r="52" spans="1:20" ht="12.75">
      <c r="A52" s="95" t="s">
        <v>62</v>
      </c>
      <c r="B52" s="108"/>
      <c r="C52" s="109"/>
      <c r="D52" s="108"/>
      <c r="E52" s="109"/>
      <c r="F52" s="108"/>
      <c r="G52" s="109"/>
      <c r="H52" s="108"/>
      <c r="I52" s="109"/>
      <c r="J52" s="108"/>
      <c r="K52" s="109"/>
      <c r="L52" s="108"/>
      <c r="M52" s="109"/>
      <c r="N52" s="108"/>
      <c r="O52" s="109"/>
      <c r="P52" s="108"/>
      <c r="Q52" s="109"/>
      <c r="R52" s="108"/>
      <c r="S52" s="97"/>
      <c r="T52" s="110"/>
    </row>
    <row r="53" spans="1:20" ht="12.75">
      <c r="A53" s="20"/>
      <c r="B53" s="30"/>
      <c r="C53" s="75"/>
      <c r="D53" s="30"/>
      <c r="E53" s="75"/>
      <c r="F53" s="30"/>
      <c r="G53" s="75"/>
      <c r="H53" s="30"/>
      <c r="I53" s="75"/>
      <c r="J53" s="30"/>
      <c r="K53" s="75"/>
      <c r="L53" s="30"/>
      <c r="M53" s="75"/>
      <c r="N53" s="30"/>
      <c r="O53" s="75"/>
      <c r="P53" s="30"/>
      <c r="Q53" s="75"/>
      <c r="R53" s="29"/>
      <c r="S53" s="75"/>
      <c r="T53" s="64"/>
    </row>
    <row r="70" ht="12" customHeight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</sheetData>
  <sheetProtection/>
  <printOptions/>
  <pageMargins left="0.83" right="0.24" top="0.47" bottom="0.3" header="0.36" footer="0.3"/>
  <pageSetup fitToHeight="1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4" max="4" width="10.140625" style="0" customWidth="1"/>
    <col min="13" max="13" width="10.421875" style="0" customWidth="1"/>
  </cols>
  <sheetData>
    <row r="1" spans="1:8" ht="30">
      <c r="A1" s="70" t="s">
        <v>81</v>
      </c>
      <c r="B1" s="1"/>
      <c r="C1" s="3"/>
      <c r="D1" s="3"/>
      <c r="H1" s="3"/>
    </row>
    <row r="2" spans="3:8" ht="12.75">
      <c r="C2" s="3"/>
      <c r="D2" s="3"/>
      <c r="H2" s="3"/>
    </row>
    <row r="3" spans="1:13" ht="39">
      <c r="A3" s="35"/>
      <c r="B3" s="65"/>
      <c r="C3" s="84" t="s">
        <v>1</v>
      </c>
      <c r="D3" s="84" t="s">
        <v>80</v>
      </c>
      <c r="E3" s="85" t="s">
        <v>10</v>
      </c>
      <c r="F3" s="84" t="s">
        <v>11</v>
      </c>
      <c r="G3" s="84" t="s">
        <v>5</v>
      </c>
      <c r="H3" s="85" t="s">
        <v>12</v>
      </c>
      <c r="I3" s="84" t="s">
        <v>88</v>
      </c>
      <c r="J3" s="84" t="s">
        <v>13</v>
      </c>
      <c r="K3" s="7" t="s">
        <v>8</v>
      </c>
      <c r="L3" s="7" t="s">
        <v>14</v>
      </c>
      <c r="M3" s="7" t="s">
        <v>63</v>
      </c>
    </row>
    <row r="4" spans="1:13" ht="12.75">
      <c r="A4" s="36"/>
      <c r="B4" s="9"/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9" t="s">
        <v>23</v>
      </c>
      <c r="L4" s="9"/>
      <c r="M4" s="9"/>
    </row>
    <row r="5" spans="1:13" ht="12.75">
      <c r="A5" s="36"/>
      <c r="B5" s="9"/>
      <c r="C5" s="8"/>
      <c r="D5" s="8"/>
      <c r="E5" s="8"/>
      <c r="F5" s="8"/>
      <c r="G5" s="8"/>
      <c r="H5" s="8"/>
      <c r="I5" s="8"/>
      <c r="J5" s="8"/>
      <c r="K5" s="62"/>
      <c r="L5" s="9"/>
      <c r="M5" s="9"/>
    </row>
    <row r="6" spans="1:13" ht="12.75">
      <c r="A6" s="37"/>
      <c r="B6" s="34"/>
      <c r="C6" s="16"/>
      <c r="D6" s="16"/>
      <c r="E6" s="16"/>
      <c r="F6" s="16"/>
      <c r="G6" s="16"/>
      <c r="H6" s="16"/>
      <c r="I6" s="16"/>
      <c r="J6" s="16"/>
      <c r="K6" s="66"/>
      <c r="L6" s="66"/>
      <c r="M6" s="66"/>
    </row>
    <row r="7" spans="1:13" ht="12.75">
      <c r="A7" s="38">
        <v>1</v>
      </c>
      <c r="B7" s="12" t="s">
        <v>49</v>
      </c>
      <c r="C7" s="10">
        <v>70.97</v>
      </c>
      <c r="D7" s="10">
        <v>87.5</v>
      </c>
      <c r="E7" s="10">
        <v>100</v>
      </c>
      <c r="F7" s="10">
        <v>100</v>
      </c>
      <c r="G7" s="10">
        <v>90</v>
      </c>
      <c r="H7" s="10"/>
      <c r="I7" s="10">
        <v>100</v>
      </c>
      <c r="J7" s="10">
        <v>100</v>
      </c>
      <c r="K7" s="12" t="s">
        <v>64</v>
      </c>
      <c r="L7" s="25">
        <v>648.47</v>
      </c>
      <c r="M7" s="25">
        <v>648.47</v>
      </c>
    </row>
    <row r="8" spans="1:13" ht="12.75">
      <c r="A8" s="38">
        <v>2</v>
      </c>
      <c r="B8" s="12" t="s">
        <v>52</v>
      </c>
      <c r="C8" s="10">
        <v>83.87</v>
      </c>
      <c r="D8" s="10">
        <v>75.95</v>
      </c>
      <c r="E8" s="10">
        <v>58.57</v>
      </c>
      <c r="F8" s="10">
        <v>85.29</v>
      </c>
      <c r="G8" s="10">
        <v>81.55</v>
      </c>
      <c r="H8" s="3"/>
      <c r="I8" s="10">
        <v>83.82</v>
      </c>
      <c r="J8" s="10">
        <v>81.03</v>
      </c>
      <c r="K8" s="25">
        <v>88</v>
      </c>
      <c r="L8" s="25">
        <v>638.08</v>
      </c>
      <c r="M8" s="25">
        <v>638.08</v>
      </c>
    </row>
    <row r="9" spans="1:13" ht="12.75">
      <c r="A9" s="38">
        <v>3</v>
      </c>
      <c r="B9" s="12" t="s">
        <v>29</v>
      </c>
      <c r="C9" s="10">
        <v>82.31</v>
      </c>
      <c r="D9" s="10">
        <v>74.86</v>
      </c>
      <c r="E9" s="10">
        <v>77.91</v>
      </c>
      <c r="F9" s="10" t="s">
        <v>64</v>
      </c>
      <c r="G9" s="10" t="s">
        <v>64</v>
      </c>
      <c r="H9" s="3"/>
      <c r="I9" s="10" t="s">
        <v>64</v>
      </c>
      <c r="J9" s="10">
        <v>75.13</v>
      </c>
      <c r="K9" s="25">
        <v>92.42</v>
      </c>
      <c r="L9" s="25">
        <v>402.63</v>
      </c>
      <c r="M9" s="25">
        <v>402.63</v>
      </c>
    </row>
    <row r="10" spans="1:13" ht="12.75">
      <c r="A10" s="38">
        <v>4</v>
      </c>
      <c r="B10" s="12" t="s">
        <v>33</v>
      </c>
      <c r="C10" s="10">
        <v>35.14</v>
      </c>
      <c r="D10" s="10">
        <v>44.13</v>
      </c>
      <c r="E10" s="10">
        <v>45.4</v>
      </c>
      <c r="F10" s="10" t="s">
        <v>64</v>
      </c>
      <c r="G10" s="10">
        <v>62.27</v>
      </c>
      <c r="H10" s="3">
        <v>56.22666666666667</v>
      </c>
      <c r="I10" s="10" t="s">
        <v>64</v>
      </c>
      <c r="J10" s="10">
        <v>31.47</v>
      </c>
      <c r="K10" s="25">
        <v>61.01</v>
      </c>
      <c r="L10" s="25">
        <v>335.64666666666665</v>
      </c>
      <c r="M10" s="25">
        <v>335.64666666666665</v>
      </c>
    </row>
    <row r="11" spans="1:13" ht="12.75">
      <c r="A11" s="38">
        <v>5</v>
      </c>
      <c r="B11" s="12" t="s">
        <v>32</v>
      </c>
      <c r="C11" s="10">
        <v>58.97</v>
      </c>
      <c r="D11" s="10">
        <v>53.35</v>
      </c>
      <c r="E11" s="10">
        <v>34.05</v>
      </c>
      <c r="F11" s="10" t="s">
        <v>64</v>
      </c>
      <c r="G11" s="10">
        <v>58.1</v>
      </c>
      <c r="H11" s="3">
        <v>60.343333333333334</v>
      </c>
      <c r="I11" s="10" t="s">
        <v>64</v>
      </c>
      <c r="J11" s="10">
        <v>63.96</v>
      </c>
      <c r="K11" s="25" t="s">
        <v>64</v>
      </c>
      <c r="L11" s="25">
        <v>328.7733333333333</v>
      </c>
      <c r="M11" s="25">
        <v>328.7733333333333</v>
      </c>
    </row>
    <row r="12" spans="1:13" ht="12.75">
      <c r="A12" s="38">
        <v>6</v>
      </c>
      <c r="B12" s="12" t="s">
        <v>28</v>
      </c>
      <c r="C12" s="10">
        <v>93.86</v>
      </c>
      <c r="D12" s="10">
        <v>91.62</v>
      </c>
      <c r="E12" s="10">
        <v>85.58</v>
      </c>
      <c r="F12" s="10" t="s">
        <v>64</v>
      </c>
      <c r="G12" s="10">
        <v>40.05</v>
      </c>
      <c r="H12" s="3"/>
      <c r="I12" s="10" t="s">
        <v>64</v>
      </c>
      <c r="J12" s="10" t="s">
        <v>64</v>
      </c>
      <c r="K12" s="25" t="s">
        <v>64</v>
      </c>
      <c r="L12" s="25">
        <v>311.11</v>
      </c>
      <c r="M12" s="25">
        <v>311.11</v>
      </c>
    </row>
    <row r="13" spans="1:13" ht="12.75">
      <c r="A13" s="38">
        <v>7</v>
      </c>
      <c r="B13" s="12" t="s">
        <v>51</v>
      </c>
      <c r="C13" s="10">
        <v>53.76</v>
      </c>
      <c r="D13" s="10">
        <v>48.1</v>
      </c>
      <c r="E13" s="10">
        <v>47.14</v>
      </c>
      <c r="F13" s="10">
        <v>44.12</v>
      </c>
      <c r="G13" s="10">
        <v>55.34</v>
      </c>
      <c r="H13" s="10"/>
      <c r="I13" s="10">
        <v>29.41</v>
      </c>
      <c r="J13" s="10">
        <v>29.31</v>
      </c>
      <c r="K13" s="12" t="s">
        <v>64</v>
      </c>
      <c r="L13" s="25">
        <v>307.18</v>
      </c>
      <c r="M13" s="25">
        <v>307.18</v>
      </c>
    </row>
    <row r="14" spans="1:13" ht="12.75">
      <c r="A14" s="38">
        <v>8</v>
      </c>
      <c r="B14" s="12" t="s">
        <v>31</v>
      </c>
      <c r="C14" s="10" t="s">
        <v>64</v>
      </c>
      <c r="D14" s="10" t="s">
        <v>64</v>
      </c>
      <c r="E14" s="10">
        <v>94.79</v>
      </c>
      <c r="F14" s="10">
        <v>93.9</v>
      </c>
      <c r="G14" s="10" t="s">
        <v>64</v>
      </c>
      <c r="H14" s="3">
        <v>94.345</v>
      </c>
      <c r="I14" s="10" t="s">
        <v>64</v>
      </c>
      <c r="J14" s="10" t="s">
        <v>64</v>
      </c>
      <c r="K14" s="25" t="s">
        <v>64</v>
      </c>
      <c r="L14" s="25">
        <v>283.035</v>
      </c>
      <c r="M14" s="25">
        <v>283.035</v>
      </c>
    </row>
    <row r="15" spans="1:13" ht="12.75">
      <c r="A15" s="38">
        <v>9</v>
      </c>
      <c r="B15" s="12" t="s">
        <v>34</v>
      </c>
      <c r="C15" s="10">
        <v>26.04</v>
      </c>
      <c r="D15" s="10">
        <v>73.18</v>
      </c>
      <c r="E15" s="10" t="s">
        <v>64</v>
      </c>
      <c r="F15" s="10">
        <v>70.85</v>
      </c>
      <c r="G15" s="10" t="s">
        <v>64</v>
      </c>
      <c r="H15" s="3"/>
      <c r="I15" s="10">
        <v>71.22</v>
      </c>
      <c r="J15" s="10" t="s">
        <v>64</v>
      </c>
      <c r="K15" s="25" t="s">
        <v>64</v>
      </c>
      <c r="L15" s="25">
        <v>241.29</v>
      </c>
      <c r="M15" s="25">
        <v>241.29</v>
      </c>
    </row>
    <row r="16" spans="1:13" ht="12.75">
      <c r="A16" s="38">
        <v>10</v>
      </c>
      <c r="B16" s="12" t="s">
        <v>78</v>
      </c>
      <c r="C16" s="10" t="s">
        <v>64</v>
      </c>
      <c r="D16" s="10" t="s">
        <v>64</v>
      </c>
      <c r="E16" s="10">
        <v>44.44</v>
      </c>
      <c r="F16" s="10">
        <v>57.14</v>
      </c>
      <c r="G16" s="10" t="s">
        <v>64</v>
      </c>
      <c r="H16" s="3"/>
      <c r="I16" s="10">
        <v>72.73</v>
      </c>
      <c r="J16" s="10">
        <v>55.56</v>
      </c>
      <c r="K16" s="25" t="s">
        <v>64</v>
      </c>
      <c r="L16" s="25">
        <v>229.87</v>
      </c>
      <c r="M16" s="25">
        <v>229.87</v>
      </c>
    </row>
    <row r="17" spans="1:13" ht="12.75">
      <c r="A17" s="38">
        <v>11</v>
      </c>
      <c r="B17" s="12" t="s">
        <v>38</v>
      </c>
      <c r="C17" s="10" t="s">
        <v>64</v>
      </c>
      <c r="D17" s="10" t="s">
        <v>64</v>
      </c>
      <c r="E17" s="10">
        <v>60.87</v>
      </c>
      <c r="F17" s="10">
        <v>34.78</v>
      </c>
      <c r="G17" s="10">
        <v>53.94</v>
      </c>
      <c r="H17" s="3"/>
      <c r="I17" s="10">
        <v>66.67</v>
      </c>
      <c r="J17" s="10" t="s">
        <v>64</v>
      </c>
      <c r="K17" s="25" t="s">
        <v>64</v>
      </c>
      <c r="L17" s="25">
        <v>216.26</v>
      </c>
      <c r="M17" s="25">
        <v>216.26</v>
      </c>
    </row>
    <row r="18" spans="1:13" ht="12.75">
      <c r="A18" s="38">
        <v>12</v>
      </c>
      <c r="B18" s="12" t="s">
        <v>85</v>
      </c>
      <c r="C18" s="10" t="s">
        <v>64</v>
      </c>
      <c r="D18" s="10" t="s">
        <v>64</v>
      </c>
      <c r="E18" s="10" t="s">
        <v>64</v>
      </c>
      <c r="F18" s="10" t="s">
        <v>64</v>
      </c>
      <c r="G18" s="10">
        <v>54.63</v>
      </c>
      <c r="H18" s="3">
        <v>42.24333333333334</v>
      </c>
      <c r="I18" s="10" t="s">
        <v>64</v>
      </c>
      <c r="J18" s="10">
        <v>25.89</v>
      </c>
      <c r="K18" s="25">
        <v>46.21</v>
      </c>
      <c r="L18" s="25">
        <v>168.97333333333333</v>
      </c>
      <c r="M18" s="25">
        <v>168.97333333333333</v>
      </c>
    </row>
    <row r="19" spans="1:13" ht="12.75">
      <c r="A19" s="38">
        <v>13</v>
      </c>
      <c r="B19" s="12" t="s">
        <v>30</v>
      </c>
      <c r="C19" s="10" t="s">
        <v>64</v>
      </c>
      <c r="D19" s="10">
        <v>85.2</v>
      </c>
      <c r="E19" s="10" t="s">
        <v>64</v>
      </c>
      <c r="F19" s="10">
        <v>82.37</v>
      </c>
      <c r="G19" s="10" t="s">
        <v>64</v>
      </c>
      <c r="H19" s="3"/>
      <c r="I19" s="10" t="s">
        <v>64</v>
      </c>
      <c r="J19" s="10" t="s">
        <v>64</v>
      </c>
      <c r="K19" s="25" t="s">
        <v>64</v>
      </c>
      <c r="L19" s="25">
        <v>167.57</v>
      </c>
      <c r="M19" s="25">
        <v>167.57</v>
      </c>
    </row>
    <row r="20" spans="1:13" ht="12.75">
      <c r="A20" s="38">
        <v>14</v>
      </c>
      <c r="B20" s="12" t="s">
        <v>37</v>
      </c>
      <c r="C20" s="10" t="s">
        <v>64</v>
      </c>
      <c r="D20" s="10" t="s">
        <v>64</v>
      </c>
      <c r="E20" s="10" t="s">
        <v>64</v>
      </c>
      <c r="F20" s="10" t="s">
        <v>64</v>
      </c>
      <c r="G20" s="10">
        <v>74.77</v>
      </c>
      <c r="H20" s="3"/>
      <c r="I20" s="10" t="s">
        <v>64</v>
      </c>
      <c r="J20" s="10">
        <v>73.6</v>
      </c>
      <c r="K20" s="25" t="s">
        <v>64</v>
      </c>
      <c r="L20" s="25">
        <v>148.37</v>
      </c>
      <c r="M20" s="25">
        <v>148.37</v>
      </c>
    </row>
    <row r="21" spans="1:13" ht="12.75">
      <c r="A21" s="38">
        <v>15</v>
      </c>
      <c r="B21" s="12" t="s">
        <v>36</v>
      </c>
      <c r="C21" s="10">
        <v>12.04</v>
      </c>
      <c r="D21" s="10">
        <v>14.53</v>
      </c>
      <c r="E21" s="10">
        <v>15.03</v>
      </c>
      <c r="F21" s="10">
        <v>12.2</v>
      </c>
      <c r="G21" s="10">
        <v>15.28</v>
      </c>
      <c r="H21" s="10">
        <v>16.12</v>
      </c>
      <c r="I21" s="10" t="s">
        <v>64</v>
      </c>
      <c r="J21" s="10">
        <v>10.15</v>
      </c>
      <c r="K21" s="12">
        <v>18.05</v>
      </c>
      <c r="L21" s="25">
        <v>113.4</v>
      </c>
      <c r="M21" s="25">
        <v>113.4</v>
      </c>
    </row>
    <row r="22" spans="1:13" ht="12.75">
      <c r="A22" s="38">
        <v>16</v>
      </c>
      <c r="B22" s="12" t="s">
        <v>39</v>
      </c>
      <c r="C22" s="10" t="s">
        <v>64</v>
      </c>
      <c r="D22" s="10">
        <v>36.84</v>
      </c>
      <c r="E22" s="10" t="s">
        <v>64</v>
      </c>
      <c r="F22" s="10"/>
      <c r="G22" s="10">
        <v>56</v>
      </c>
      <c r="H22" s="3"/>
      <c r="I22" s="10" t="s">
        <v>64</v>
      </c>
      <c r="J22" s="10" t="s">
        <v>64</v>
      </c>
      <c r="K22" s="25" t="s">
        <v>64</v>
      </c>
      <c r="L22" s="25">
        <v>92.84</v>
      </c>
      <c r="M22" s="25">
        <v>92.84</v>
      </c>
    </row>
    <row r="23" spans="1:13" ht="12.75">
      <c r="A23" s="38">
        <v>17</v>
      </c>
      <c r="B23" s="12" t="s">
        <v>42</v>
      </c>
      <c r="C23" s="10" t="s">
        <v>64</v>
      </c>
      <c r="D23" s="10">
        <v>63.13</v>
      </c>
      <c r="E23" s="10" t="s">
        <v>64</v>
      </c>
      <c r="F23" s="10" t="s">
        <v>64</v>
      </c>
      <c r="G23" s="10" t="s">
        <v>64</v>
      </c>
      <c r="H23" s="3"/>
      <c r="I23" s="10" t="s">
        <v>64</v>
      </c>
      <c r="J23" s="10" t="s">
        <v>64</v>
      </c>
      <c r="K23" s="25" t="s">
        <v>64</v>
      </c>
      <c r="L23" s="25">
        <v>63.13</v>
      </c>
      <c r="M23" s="25">
        <v>63.13</v>
      </c>
    </row>
    <row r="24" spans="1:13" ht="12.75">
      <c r="A24" s="38">
        <v>18</v>
      </c>
      <c r="B24" s="12" t="s">
        <v>75</v>
      </c>
      <c r="C24" s="10" t="s">
        <v>64</v>
      </c>
      <c r="D24" s="10" t="s">
        <v>64</v>
      </c>
      <c r="E24" s="10" t="s">
        <v>64</v>
      </c>
      <c r="F24" s="10" t="s">
        <v>64</v>
      </c>
      <c r="G24" s="10">
        <v>15.74</v>
      </c>
      <c r="H24" s="3">
        <v>15.74</v>
      </c>
      <c r="I24" s="10" t="s">
        <v>64</v>
      </c>
      <c r="J24" s="10" t="s">
        <v>64</v>
      </c>
      <c r="K24" s="25" t="s">
        <v>64</v>
      </c>
      <c r="L24" s="25">
        <v>31.48</v>
      </c>
      <c r="M24" s="25">
        <v>31.48</v>
      </c>
    </row>
    <row r="25" spans="1:13" ht="12.75">
      <c r="A25" s="38">
        <v>19</v>
      </c>
      <c r="B25" s="12" t="s">
        <v>35</v>
      </c>
      <c r="C25" s="10">
        <v>9.58</v>
      </c>
      <c r="D25" s="10" t="s">
        <v>64</v>
      </c>
      <c r="E25" s="10">
        <v>7.06</v>
      </c>
      <c r="F25" s="10" t="s">
        <v>64</v>
      </c>
      <c r="G25" s="10" t="s">
        <v>64</v>
      </c>
      <c r="H25" s="3">
        <v>8.32</v>
      </c>
      <c r="I25" s="10" t="s">
        <v>64</v>
      </c>
      <c r="J25" s="10" t="s">
        <v>64</v>
      </c>
      <c r="K25" s="25" t="s">
        <v>64</v>
      </c>
      <c r="L25" s="25">
        <v>24.96</v>
      </c>
      <c r="M25" s="25">
        <v>24.96</v>
      </c>
    </row>
    <row r="26" spans="1:13" ht="12.75">
      <c r="A26" s="38">
        <v>20</v>
      </c>
      <c r="B26" s="12" t="s">
        <v>86</v>
      </c>
      <c r="C26" s="10" t="s">
        <v>64</v>
      </c>
      <c r="D26" s="10" t="s">
        <v>64</v>
      </c>
      <c r="E26" s="10" t="s">
        <v>64</v>
      </c>
      <c r="F26" s="10" t="s">
        <v>64</v>
      </c>
      <c r="G26" s="10">
        <v>18.06</v>
      </c>
      <c r="H26" s="3"/>
      <c r="I26" s="10" t="s">
        <v>64</v>
      </c>
      <c r="J26" s="10" t="s">
        <v>64</v>
      </c>
      <c r="K26" s="25" t="s">
        <v>64</v>
      </c>
      <c r="L26" s="25">
        <v>18.06</v>
      </c>
      <c r="M26" s="25">
        <v>9</v>
      </c>
    </row>
    <row r="27" spans="1:13" ht="12.75">
      <c r="A27" s="38">
        <v>21</v>
      </c>
      <c r="B27" s="12" t="s">
        <v>41</v>
      </c>
      <c r="C27" s="10" t="s">
        <v>64</v>
      </c>
      <c r="D27" s="10" t="s">
        <v>64</v>
      </c>
      <c r="E27" s="10" t="s">
        <v>64</v>
      </c>
      <c r="F27" s="10">
        <v>13.04</v>
      </c>
      <c r="G27" s="10" t="s">
        <v>64</v>
      </c>
      <c r="H27" s="3"/>
      <c r="I27" s="10" t="s">
        <v>64</v>
      </c>
      <c r="J27" s="10" t="s">
        <v>64</v>
      </c>
      <c r="K27" s="25" t="s">
        <v>64</v>
      </c>
      <c r="L27" s="25">
        <v>13.04</v>
      </c>
      <c r="M27" s="25">
        <v>13.04</v>
      </c>
    </row>
    <row r="28" spans="1:13" ht="12.75" hidden="1">
      <c r="A28" s="38">
        <v>22</v>
      </c>
      <c r="B28" s="12" t="s">
        <v>87</v>
      </c>
      <c r="C28" s="10" t="s">
        <v>64</v>
      </c>
      <c r="D28" s="10" t="s">
        <v>64</v>
      </c>
      <c r="E28" s="10" t="s">
        <v>64</v>
      </c>
      <c r="F28" s="10" t="s">
        <v>64</v>
      </c>
      <c r="G28" s="10"/>
      <c r="H28" s="3"/>
      <c r="I28" s="10" t="s">
        <v>64</v>
      </c>
      <c r="J28" s="10" t="s">
        <v>64</v>
      </c>
      <c r="K28" s="25" t="s">
        <v>64</v>
      </c>
      <c r="L28" s="25">
        <v>0</v>
      </c>
      <c r="M28" s="25">
        <v>0</v>
      </c>
    </row>
    <row r="29" spans="1:13" ht="12.75">
      <c r="A29" s="39"/>
      <c r="B29" s="82"/>
      <c r="C29" s="14"/>
      <c r="D29" s="14"/>
      <c r="E29" s="14"/>
      <c r="F29" s="14"/>
      <c r="G29" s="14"/>
      <c r="H29" s="14"/>
      <c r="I29" s="14"/>
      <c r="J29" s="14"/>
      <c r="K29" s="15"/>
      <c r="L29" s="33"/>
      <c r="M29" s="33"/>
    </row>
    <row r="30" spans="1:13" ht="12.75">
      <c r="A30" s="40"/>
      <c r="B30" s="11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6"/>
    </row>
    <row r="31" spans="1:13" ht="12.75">
      <c r="A31" s="49" t="s">
        <v>100</v>
      </c>
      <c r="H31" s="3"/>
      <c r="K31" s="11"/>
      <c r="L31" s="13"/>
      <c r="M31" s="6"/>
    </row>
    <row r="32" spans="1:13" ht="12.75">
      <c r="A32" s="24" t="s">
        <v>65</v>
      </c>
      <c r="B32" s="10"/>
      <c r="C32" s="10"/>
      <c r="D32" s="10"/>
      <c r="E32" s="11"/>
      <c r="F32" s="10"/>
      <c r="G32" s="10"/>
      <c r="H32" s="10"/>
      <c r="I32" s="11"/>
      <c r="J32" s="10"/>
      <c r="K32" s="11"/>
      <c r="L32" s="11"/>
      <c r="M32" s="6"/>
    </row>
    <row r="33" spans="1:13" ht="12.75">
      <c r="A33" s="23"/>
      <c r="B33" s="10"/>
      <c r="C33" s="10"/>
      <c r="D33" s="10"/>
      <c r="E33" s="11"/>
      <c r="F33" s="10"/>
      <c r="G33" s="10"/>
      <c r="H33" s="10"/>
      <c r="I33" s="11"/>
      <c r="J33" s="10"/>
      <c r="K33" s="11"/>
      <c r="L33" s="11"/>
      <c r="M33" s="6"/>
    </row>
    <row r="34" spans="1:12" ht="12.75">
      <c r="A34" s="24" t="s">
        <v>66</v>
      </c>
      <c r="B34" s="10"/>
      <c r="C34" s="10" t="s">
        <v>67</v>
      </c>
      <c r="D34" s="10"/>
      <c r="E34" s="11"/>
      <c r="F34" s="10"/>
      <c r="G34" s="10"/>
      <c r="H34" s="10" t="s">
        <v>68</v>
      </c>
      <c r="I34" s="11"/>
      <c r="J34" s="10"/>
      <c r="K34" s="11"/>
      <c r="L34" s="11"/>
    </row>
    <row r="35" spans="1:12" ht="12.75">
      <c r="A35" s="24"/>
      <c r="B35" s="10"/>
      <c r="C35" s="10"/>
      <c r="D35" s="10"/>
      <c r="E35" s="11"/>
      <c r="F35" s="10"/>
      <c r="G35" s="10"/>
      <c r="H35" s="10"/>
      <c r="I35" s="11"/>
      <c r="J35" s="10"/>
      <c r="K35" s="11"/>
      <c r="L35" s="11"/>
    </row>
    <row r="36" spans="1:12" ht="12.75">
      <c r="A36" s="24" t="s">
        <v>69</v>
      </c>
      <c r="B36" s="10"/>
      <c r="C36" s="10"/>
      <c r="D36" s="10" t="s">
        <v>70</v>
      </c>
      <c r="E36" s="11"/>
      <c r="F36" s="10"/>
      <c r="H36" s="10"/>
      <c r="I36" s="11"/>
      <c r="J36" s="10"/>
      <c r="K36" s="11"/>
      <c r="L36" s="13"/>
    </row>
    <row r="37" spans="1:11" ht="12.75">
      <c r="A37" s="24"/>
      <c r="B37" s="10"/>
      <c r="C37" s="10"/>
      <c r="D37" s="10" t="s">
        <v>71</v>
      </c>
      <c r="E37" s="11"/>
      <c r="F37" s="10"/>
      <c r="G37" s="10"/>
      <c r="H37" s="10"/>
      <c r="I37" s="11"/>
      <c r="J37" s="10"/>
      <c r="K37" s="11"/>
    </row>
    <row r="38" spans="1:11" ht="12.75">
      <c r="A38" s="24"/>
      <c r="B38" s="10"/>
      <c r="C38" s="10"/>
      <c r="D38" s="10" t="s">
        <v>72</v>
      </c>
      <c r="E38" s="11"/>
      <c r="F38" s="10"/>
      <c r="G38" s="10"/>
      <c r="H38" s="10"/>
      <c r="I38" s="11"/>
      <c r="J38" s="10"/>
      <c r="K38" s="11"/>
    </row>
    <row r="39" spans="1:10" ht="12.75">
      <c r="A39" s="23"/>
      <c r="B39" s="10"/>
      <c r="C39" s="10"/>
      <c r="D39" s="10"/>
      <c r="E39" s="11"/>
      <c r="F39" s="10"/>
      <c r="G39" s="10"/>
      <c r="H39" s="10"/>
      <c r="I39" s="11"/>
      <c r="J39" s="10"/>
    </row>
    <row r="40" spans="1:10" ht="12.75">
      <c r="A40" s="83" t="s">
        <v>73</v>
      </c>
      <c r="B40" s="10"/>
      <c r="C40" s="10"/>
      <c r="D40" s="10"/>
      <c r="E40" s="11"/>
      <c r="F40" s="10"/>
      <c r="G40" s="10"/>
      <c r="H40" s="10"/>
      <c r="I40" s="11"/>
      <c r="J40" s="10"/>
    </row>
    <row r="41" spans="1:10" ht="12.75">
      <c r="A41" s="23"/>
      <c r="B41" s="10"/>
      <c r="C41" s="10"/>
      <c r="D41" s="10"/>
      <c r="E41" s="11"/>
      <c r="F41" s="10"/>
      <c r="G41" s="10"/>
      <c r="H41" s="10"/>
      <c r="I41" s="11"/>
      <c r="J41" s="10"/>
    </row>
    <row r="42" spans="1:8" ht="12.75">
      <c r="A42" s="11" t="s">
        <v>74</v>
      </c>
      <c r="H42" s="3"/>
    </row>
  </sheetData>
  <sheetProtection/>
  <printOptions/>
  <pageMargins left="0.75" right="0.75" top="0.57" bottom="0.48" header="0.5" footer="0.5"/>
  <pageSetup fitToHeight="1" fitToWidth="1" horizontalDpi="360" verticalDpi="36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Atkinson</dc:creator>
  <cp:keywords/>
  <dc:description/>
  <cp:lastModifiedBy>CWK</cp:lastModifiedBy>
  <cp:lastPrinted>2015-05-19T04:15:02Z</cp:lastPrinted>
  <dcterms:created xsi:type="dcterms:W3CDTF">1999-04-22T13:16:27Z</dcterms:created>
  <dcterms:modified xsi:type="dcterms:W3CDTF">2015-05-19T04:15:06Z</dcterms:modified>
  <cp:category/>
  <cp:version/>
  <cp:contentType/>
  <cp:contentStatus/>
</cp:coreProperties>
</file>